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Прайс дилеры ТН" sheetId="1" r:id="rId1"/>
    <sheet name="Норма загрузки" sheetId="2" r:id="rId2"/>
  </sheets>
  <externalReferences>
    <externalReference r:id="rId5"/>
    <externalReference r:id="rId6"/>
  </externalReferences>
  <definedNames>
    <definedName name="_xlnm.Print_Area" localSheetId="0">'Прайс дилеры ТН'!$A$1:$I$52</definedName>
  </definedNames>
  <calcPr fullCalcOnLoad="1" refMode="R1C1"/>
</workbook>
</file>

<file path=xl/sharedStrings.xml><?xml version="1.0" encoding="utf-8"?>
<sst xmlns="http://schemas.openxmlformats.org/spreadsheetml/2006/main" count="81" uniqueCount="54">
  <si>
    <t>ПРАЙС-ЛИСТ НА ГИДРО-, ВЕТРОЗАЩИТНЫЕ И ПАРОИЗОЛЯЦИОННЫЕ МАТЕРИАЛЫ ТехноНИКОЛЬ</t>
  </si>
  <si>
    <t>Наименование продукции (Код ЕКН)</t>
  </si>
  <si>
    <t>Длина, м</t>
  </si>
  <si>
    <t>Ширина, см</t>
  </si>
  <si>
    <t>Плотность, гр/м²</t>
  </si>
  <si>
    <t>Количество в паллете</t>
  </si>
  <si>
    <t xml:space="preserve">Цена с НДС, руб. </t>
  </si>
  <si>
    <t>Категория А, B, C</t>
  </si>
  <si>
    <t>Рулонов</t>
  </si>
  <si>
    <t>Рулон</t>
  </si>
  <si>
    <t>Паллет</t>
  </si>
  <si>
    <t>Мембрана супердиффузионная ТехноНИКОЛЬ (020355)</t>
  </si>
  <si>
    <t>Мембрана супердиффузионная оптима ТехноНИКОЛЬ (034392)</t>
  </si>
  <si>
    <t>Мембрана супердиффузионная усиленная ТехноНИКОЛЬ (020356)</t>
  </si>
  <si>
    <t>Пароизоляция армированная ТехноНИКОЛЬ (031494)</t>
  </si>
  <si>
    <t>Пароизоляция для плоской кровли ТехноНИКОЛЬ (020358)</t>
  </si>
  <si>
    <t>Наименование продукции</t>
  </si>
  <si>
    <t>Цена с НДС, руб.</t>
  </si>
  <si>
    <t>Категория А, В, С</t>
  </si>
  <si>
    <t>Ширина, м</t>
  </si>
  <si>
    <t>Плотность гр/м²</t>
  </si>
  <si>
    <t>Пленка гидро-ветрозащитная для скатной кровли и фасадов (018382)</t>
  </si>
  <si>
    <t>Пленка пароизоляционная для скатной кровли и стен (035475)</t>
  </si>
  <si>
    <t>Кол-во роликов в коробке</t>
  </si>
  <si>
    <t>Роликов</t>
  </si>
  <si>
    <t>Коробок</t>
  </si>
  <si>
    <t>Ролик</t>
  </si>
  <si>
    <t>Коробка</t>
  </si>
  <si>
    <t>Лента бутил-каучуковая ТехноНИКОЛЬ (20 мм) (037751)</t>
  </si>
  <si>
    <r>
      <t>м</t>
    </r>
    <r>
      <rPr>
        <b/>
        <vertAlign val="superscript"/>
        <sz val="10"/>
        <rFont val="Arial"/>
        <family val="2"/>
      </rPr>
      <t>2</t>
    </r>
  </si>
  <si>
    <t>Фура 82 куб.м.</t>
  </si>
  <si>
    <t>Кол-во палет</t>
  </si>
  <si>
    <t>Кол-во кв.м.</t>
  </si>
  <si>
    <t>Мембрана супердиффузионная ТехноНИКОЛЬ</t>
  </si>
  <si>
    <t>Мембрана супердиффузионная оптима ТехноНИКОЛЬ</t>
  </si>
  <si>
    <t>Мембрана супердиффузионная усиленная ТехноНИКОЛЬ</t>
  </si>
  <si>
    <t>Пароизоляция для скатных кровель и стен ТехноНИКОЛЬ</t>
  </si>
  <si>
    <t>Пароизоляция армированная ТехноНИКОЛЬ</t>
  </si>
  <si>
    <t>Гидро-ветроизоляция армированная ТехноНИКОЛЬ</t>
  </si>
  <si>
    <t>Пароизоляция для плоской кровли ТехноНИКОЛЬ</t>
  </si>
  <si>
    <t>Tyvek Soft ТехноНИКОЛЬ</t>
  </si>
  <si>
    <t>Tyvek Housewrap ТехноНИКОЛЬ</t>
  </si>
  <si>
    <t>Пленка гидро-ветрозащитная для скатной кровли и фасадов</t>
  </si>
  <si>
    <t>Пленка пароизоляционная универсальная</t>
  </si>
  <si>
    <t>Пленка пароизоляционная для скатной кровли и стен</t>
  </si>
  <si>
    <t>Пароизоляция для скатных кровель и стен ТехноНИКОЛЬ (021167)</t>
  </si>
  <si>
    <t>Гидро-ветроизоляция армированная ТехноНИКОЛЬ (031816)</t>
  </si>
  <si>
    <t>Tyvek Soft ТехноНИКОЛЬ (022010)</t>
  </si>
  <si>
    <t>Tyvek Housewrap ТехноНИКОЛЬ (001968)</t>
  </si>
  <si>
    <t>Пленка пароизоляционная универсальная (033361)</t>
  </si>
  <si>
    <t>Скотч двусторонний полипропиленовый (для плоской кровли) (228984)</t>
  </si>
  <si>
    <t xml:space="preserve">Tyvek Solid ТехноНИКОЛЬ (283455)
</t>
  </si>
  <si>
    <t>ООО Технокровля</t>
  </si>
  <si>
    <t xml:space="preserve">Адрес: 390000, г. Рязань, ул. Павлова 32, 2 этаж               
Телефон/факс: (4912) 25-33-27                  (495) 580-64-20                                                                                                   
 8-910-628-28-77
Е-mail: lysenko@Technokrovlya.ru    www.technokrovlya.ru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</si>
</sst>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&quot;р.&quot;"/>
    <numFmt numFmtId="169" formatCode="[$€-2]\ ###,000_);[Red]\([$€-2]\ ###,000\)"/>
    <numFmt numFmtId="170" formatCode="#,##0_р_."/>
    <numFmt numFmtId="171" formatCode="0.0%"/>
    <numFmt numFmtId="172" formatCode="#,##0.00[$р.-419]"/>
    <numFmt numFmtId="173" formatCode="[$€-2]\ #,##0.00"/>
  </numFmts>
  <fonts count="48">
    <font>
      <sz val="10"/>
      <name val="Arial Cyr"/>
      <family val="0"/>
    </font>
    <font>
      <u val="single"/>
      <sz val="12"/>
      <color indexed="12"/>
      <name val="Arial"/>
      <family val="2"/>
    </font>
    <font>
      <sz val="12"/>
      <name val="Arial"/>
      <family val="2"/>
    </font>
    <font>
      <u val="single"/>
      <sz val="7.2"/>
      <color indexed="3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53" applyFont="1">
      <alignment/>
      <protection/>
    </xf>
    <xf numFmtId="1" fontId="5" fillId="0" borderId="0" xfId="53" applyNumberFormat="1" applyFont="1">
      <alignment/>
      <protection/>
    </xf>
    <xf numFmtId="164" fontId="5" fillId="0" borderId="0" xfId="53" applyNumberFormat="1" applyFont="1">
      <alignment/>
      <protection/>
    </xf>
    <xf numFmtId="0" fontId="5" fillId="0" borderId="0" xfId="53" applyFont="1" applyBorder="1">
      <alignment/>
      <protection/>
    </xf>
    <xf numFmtId="0" fontId="6" fillId="0" borderId="0" xfId="53" applyFont="1" applyBorder="1" applyAlignment="1">
      <alignment horizontal="right" vertical="top" wrapText="1"/>
      <protection/>
    </xf>
    <xf numFmtId="0" fontId="5" fillId="0" borderId="0" xfId="53" applyFont="1" applyBorder="1" applyAlignment="1">
      <alignment horizontal="center"/>
      <protection/>
    </xf>
    <xf numFmtId="1" fontId="5" fillId="0" borderId="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right" vertical="top" wrapText="1"/>
      <protection/>
    </xf>
    <xf numFmtId="164" fontId="5" fillId="0" borderId="0" xfId="53" applyNumberFormat="1" applyFont="1" applyBorder="1" applyAlignment="1">
      <alignment horizontal="center"/>
      <protection/>
    </xf>
    <xf numFmtId="0" fontId="8" fillId="0" borderId="0" xfId="53" applyFont="1" applyAlignment="1">
      <alignment horizontal="left" vertical="center"/>
      <protection/>
    </xf>
    <xf numFmtId="0" fontId="8" fillId="0" borderId="0" xfId="53" applyFont="1" applyAlignment="1">
      <alignment horizontal="left"/>
      <protection/>
    </xf>
    <xf numFmtId="0" fontId="9" fillId="0" borderId="0" xfId="53" applyFont="1" applyBorder="1" applyAlignment="1">
      <alignment horizontal="right" vertical="top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1" fontId="10" fillId="33" borderId="10" xfId="53" applyNumberFormat="1" applyFont="1" applyFill="1" applyBorder="1" applyAlignment="1">
      <alignment horizontal="center" vertical="center" wrapText="1"/>
      <protection/>
    </xf>
    <xf numFmtId="0" fontId="12" fillId="0" borderId="0" xfId="53" applyFont="1">
      <alignment/>
      <protection/>
    </xf>
    <xf numFmtId="0" fontId="5" fillId="0" borderId="11" xfId="53" applyFont="1" applyBorder="1" applyAlignment="1">
      <alignment horizontal="left" vertical="top" wrapText="1" indent="1"/>
      <protection/>
    </xf>
    <xf numFmtId="0" fontId="5" fillId="0" borderId="11" xfId="53" applyFont="1" applyBorder="1" applyAlignment="1">
      <alignment horizontal="center" vertical="top" wrapText="1"/>
      <protection/>
    </xf>
    <xf numFmtId="1" fontId="5" fillId="0" borderId="11" xfId="53" applyNumberFormat="1" applyFont="1" applyBorder="1" applyAlignment="1">
      <alignment horizontal="center" vertical="top" wrapText="1"/>
      <protection/>
    </xf>
    <xf numFmtId="2" fontId="5" fillId="0" borderId="11" xfId="53" applyNumberFormat="1" applyFont="1" applyBorder="1" applyAlignment="1">
      <alignment horizontal="center" vertical="top" wrapText="1"/>
      <protection/>
    </xf>
    <xf numFmtId="173" fontId="12" fillId="0" borderId="0" xfId="53" applyNumberFormat="1" applyFont="1">
      <alignment/>
      <protection/>
    </xf>
    <xf numFmtId="10" fontId="12" fillId="0" borderId="0" xfId="53" applyNumberFormat="1" applyFont="1">
      <alignment/>
      <protection/>
    </xf>
    <xf numFmtId="0" fontId="5" fillId="34" borderId="0" xfId="53" applyFont="1" applyFill="1">
      <alignment/>
      <protection/>
    </xf>
    <xf numFmtId="173" fontId="12" fillId="34" borderId="0" xfId="53" applyNumberFormat="1" applyFont="1" applyFill="1">
      <alignment/>
      <protection/>
    </xf>
    <xf numFmtId="10" fontId="12" fillId="34" borderId="0" xfId="53" applyNumberFormat="1" applyFont="1" applyFill="1">
      <alignment/>
      <protection/>
    </xf>
    <xf numFmtId="0" fontId="5" fillId="0" borderId="12" xfId="53" applyFont="1" applyBorder="1" applyAlignment="1">
      <alignment horizontal="left" vertical="top" wrapText="1" indent="1"/>
      <protection/>
    </xf>
    <xf numFmtId="0" fontId="5" fillId="0" borderId="12" xfId="53" applyFont="1" applyBorder="1" applyAlignment="1">
      <alignment horizontal="center" vertical="top" wrapText="1"/>
      <protection/>
    </xf>
    <xf numFmtId="1" fontId="5" fillId="0" borderId="12" xfId="53" applyNumberFormat="1" applyFont="1" applyBorder="1" applyAlignment="1">
      <alignment horizontal="center" vertical="top" wrapText="1"/>
      <protection/>
    </xf>
    <xf numFmtId="2" fontId="5" fillId="0" borderId="12" xfId="53" applyNumberFormat="1" applyFont="1" applyBorder="1" applyAlignment="1">
      <alignment horizontal="center" vertical="top" wrapText="1"/>
      <protection/>
    </xf>
    <xf numFmtId="0" fontId="5" fillId="0" borderId="13" xfId="53" applyFont="1" applyBorder="1" applyAlignment="1">
      <alignment horizontal="left" vertical="top" wrapText="1" indent="1"/>
      <protection/>
    </xf>
    <xf numFmtId="0" fontId="5" fillId="0" borderId="13" xfId="53" applyFont="1" applyBorder="1" applyAlignment="1">
      <alignment horizontal="center" vertical="top" wrapText="1"/>
      <protection/>
    </xf>
    <xf numFmtId="1" fontId="5" fillId="0" borderId="13" xfId="53" applyNumberFormat="1" applyFont="1" applyBorder="1" applyAlignment="1">
      <alignment horizontal="center" vertical="top" wrapText="1"/>
      <protection/>
    </xf>
    <xf numFmtId="2" fontId="5" fillId="0" borderId="13" xfId="53" applyNumberFormat="1" applyFont="1" applyBorder="1" applyAlignment="1">
      <alignment horizontal="center" vertical="top" wrapText="1"/>
      <protection/>
    </xf>
    <xf numFmtId="0" fontId="5" fillId="0" borderId="14" xfId="53" applyFont="1" applyBorder="1" applyAlignment="1">
      <alignment horizontal="left" vertical="top" wrapText="1" indent="1"/>
      <protection/>
    </xf>
    <xf numFmtId="0" fontId="5" fillId="0" borderId="14" xfId="53" applyFont="1" applyBorder="1" applyAlignment="1">
      <alignment horizontal="center" vertical="top" wrapText="1"/>
      <protection/>
    </xf>
    <xf numFmtId="1" fontId="5" fillId="0" borderId="14" xfId="53" applyNumberFormat="1" applyFont="1" applyBorder="1" applyAlignment="1">
      <alignment horizontal="center" vertical="top" wrapText="1"/>
      <protection/>
    </xf>
    <xf numFmtId="2" fontId="5" fillId="0" borderId="14" xfId="53" applyNumberFormat="1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left" vertical="top" wrapText="1" indent="1"/>
      <protection/>
    </xf>
    <xf numFmtId="0" fontId="5" fillId="0" borderId="0" xfId="53" applyFont="1" applyBorder="1" applyAlignment="1">
      <alignment horizontal="center" vertical="top" wrapText="1"/>
      <protection/>
    </xf>
    <xf numFmtId="1" fontId="5" fillId="0" borderId="0" xfId="53" applyNumberFormat="1" applyFont="1" applyBorder="1" applyAlignment="1">
      <alignment horizontal="center" vertical="top" wrapText="1"/>
      <protection/>
    </xf>
    <xf numFmtId="2" fontId="5" fillId="0" borderId="0" xfId="53" applyNumberFormat="1" applyFont="1" applyBorder="1" applyAlignment="1">
      <alignment horizontal="center" vertical="top" wrapText="1"/>
      <protection/>
    </xf>
    <xf numFmtId="1" fontId="10" fillId="0" borderId="0" xfId="53" applyNumberFormat="1" applyFont="1" applyBorder="1" applyAlignment="1">
      <alignment horizontal="center" vertical="top" wrapText="1"/>
      <protection/>
    </xf>
    <xf numFmtId="0" fontId="5" fillId="0" borderId="15" xfId="53" applyFont="1" applyBorder="1" applyAlignment="1">
      <alignment horizontal="left" vertical="top" wrapText="1" indent="1"/>
      <protection/>
    </xf>
    <xf numFmtId="0" fontId="5" fillId="0" borderId="15" xfId="53" applyFont="1" applyBorder="1" applyAlignment="1">
      <alignment horizontal="center" vertical="top" wrapText="1"/>
      <protection/>
    </xf>
    <xf numFmtId="1" fontId="5" fillId="0" borderId="15" xfId="53" applyNumberFormat="1" applyFont="1" applyBorder="1" applyAlignment="1">
      <alignment horizontal="center" vertical="top" wrapText="1"/>
      <protection/>
    </xf>
    <xf numFmtId="2" fontId="5" fillId="0" borderId="15" xfId="53" applyNumberFormat="1" applyFont="1" applyBorder="1" applyAlignment="1">
      <alignment horizontal="center" vertical="top" wrapText="1"/>
      <protection/>
    </xf>
    <xf numFmtId="0" fontId="5" fillId="0" borderId="0" xfId="53" applyFont="1" applyAlignment="1">
      <alignment horizontal="left" indent="4"/>
      <protection/>
    </xf>
    <xf numFmtId="1" fontId="10" fillId="33" borderId="16" xfId="53" applyNumberFormat="1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3" fontId="5" fillId="0" borderId="11" xfId="53" applyNumberFormat="1" applyFont="1" applyBorder="1" applyAlignment="1">
      <alignment horizontal="center" vertical="top" wrapText="1"/>
      <protection/>
    </xf>
    <xf numFmtId="3" fontId="5" fillId="0" borderId="12" xfId="53" applyNumberFormat="1" applyFont="1" applyBorder="1" applyAlignment="1">
      <alignment horizontal="center" vertical="top" wrapText="1"/>
      <protection/>
    </xf>
    <xf numFmtId="3" fontId="5" fillId="0" borderId="15" xfId="53" applyNumberFormat="1" applyFont="1" applyBorder="1" applyAlignment="1">
      <alignment horizontal="center" vertical="top" wrapText="1"/>
      <protection/>
    </xf>
    <xf numFmtId="3" fontId="5" fillId="0" borderId="0" xfId="53" applyNumberFormat="1" applyFont="1" applyBorder="1" applyAlignment="1">
      <alignment horizontal="center" vertical="top" wrapText="1"/>
      <protection/>
    </xf>
    <xf numFmtId="4" fontId="5" fillId="0" borderId="0" xfId="53" applyNumberFormat="1" applyFont="1" applyBorder="1" applyAlignment="1">
      <alignment horizontal="center" vertical="top" wrapText="1"/>
      <protection/>
    </xf>
    <xf numFmtId="0" fontId="5" fillId="34" borderId="10" xfId="53" applyFont="1" applyFill="1" applyBorder="1" applyAlignment="1">
      <alignment horizontal="center" vertical="top" wrapText="1"/>
      <protection/>
    </xf>
    <xf numFmtId="2" fontId="5" fillId="34" borderId="10" xfId="53" applyNumberFormat="1" applyFont="1" applyFill="1" applyBorder="1" applyAlignment="1">
      <alignment horizontal="center" vertical="top" wrapText="1"/>
      <protection/>
    </xf>
    <xf numFmtId="1" fontId="5" fillId="34" borderId="10" xfId="53" applyNumberFormat="1" applyFont="1" applyFill="1" applyBorder="1" applyAlignment="1">
      <alignment horizontal="center" vertical="top" wrapText="1"/>
      <protection/>
    </xf>
    <xf numFmtId="3" fontId="5" fillId="34" borderId="10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Border="1" applyAlignment="1">
      <alignment horizontal="left" vertical="top" wrapText="1" indent="1"/>
      <protection/>
    </xf>
    <xf numFmtId="0" fontId="10" fillId="0" borderId="0" xfId="53" applyFont="1">
      <alignment/>
      <protection/>
    </xf>
    <xf numFmtId="0" fontId="5" fillId="0" borderId="0" xfId="53" applyFont="1" applyAlignment="1">
      <alignment horizontal="left"/>
      <protection/>
    </xf>
    <xf numFmtId="0" fontId="9" fillId="0" borderId="0" xfId="53" applyFont="1" applyBorder="1" applyAlignment="1">
      <alignment vertical="top" wrapText="1"/>
      <protection/>
    </xf>
    <xf numFmtId="1" fontId="5" fillId="0" borderId="0" xfId="53" applyNumberFormat="1" applyFont="1" applyBorder="1">
      <alignment/>
      <protection/>
    </xf>
    <xf numFmtId="0" fontId="9" fillId="0" borderId="0" xfId="53" applyFont="1" applyBorder="1" applyAlignment="1">
      <alignment vertical="top"/>
      <protection/>
    </xf>
    <xf numFmtId="0" fontId="6" fillId="0" borderId="0" xfId="53" applyFont="1" applyBorder="1" applyAlignment="1">
      <alignment vertical="top" wrapText="1"/>
      <protection/>
    </xf>
    <xf numFmtId="0" fontId="6" fillId="0" borderId="0" xfId="53" applyFont="1" applyBorder="1" applyAlignment="1">
      <alignment vertical="top"/>
      <protection/>
    </xf>
    <xf numFmtId="2" fontId="5" fillId="35" borderId="17" xfId="0" applyNumberFormat="1" applyFont="1" applyFill="1" applyBorder="1" applyAlignment="1">
      <alignment horizontal="center" vertical="top" wrapText="1"/>
    </xf>
    <xf numFmtId="2" fontId="5" fillId="35" borderId="12" xfId="0" applyNumberFormat="1" applyFont="1" applyFill="1" applyBorder="1" applyAlignment="1">
      <alignment horizontal="center" vertical="top" wrapText="1"/>
    </xf>
    <xf numFmtId="2" fontId="5" fillId="35" borderId="11" xfId="0" applyNumberFormat="1" applyFont="1" applyFill="1" applyBorder="1" applyAlignment="1">
      <alignment horizontal="center" vertical="top" wrapText="1"/>
    </xf>
    <xf numFmtId="2" fontId="5" fillId="35" borderId="13" xfId="0" applyNumberFormat="1" applyFont="1" applyFill="1" applyBorder="1" applyAlignment="1">
      <alignment horizontal="center" vertical="top" wrapText="1"/>
    </xf>
    <xf numFmtId="2" fontId="5" fillId="35" borderId="14" xfId="0" applyNumberFormat="1" applyFont="1" applyFill="1" applyBorder="1" applyAlignment="1">
      <alignment horizontal="center" vertical="top" wrapText="1"/>
    </xf>
    <xf numFmtId="2" fontId="5" fillId="35" borderId="11" xfId="53" applyNumberFormat="1" applyFont="1" applyFill="1" applyBorder="1" applyAlignment="1">
      <alignment horizontal="center" vertical="top" wrapText="1"/>
      <protection/>
    </xf>
    <xf numFmtId="4" fontId="5" fillId="35" borderId="11" xfId="53" applyNumberFormat="1" applyFont="1" applyFill="1" applyBorder="1" applyAlignment="1">
      <alignment horizontal="center" vertical="top" wrapText="1"/>
      <protection/>
    </xf>
    <xf numFmtId="4" fontId="5" fillId="35" borderId="12" xfId="53" applyNumberFormat="1" applyFont="1" applyFill="1" applyBorder="1" applyAlignment="1">
      <alignment horizontal="center" vertical="top" wrapText="1"/>
      <protection/>
    </xf>
    <xf numFmtId="4" fontId="5" fillId="35" borderId="15" xfId="53" applyNumberFormat="1" applyFont="1" applyFill="1" applyBorder="1" applyAlignment="1">
      <alignment horizontal="center" vertical="top" wrapText="1"/>
      <protection/>
    </xf>
    <xf numFmtId="4" fontId="5" fillId="35" borderId="10" xfId="53" applyNumberFormat="1" applyFont="1" applyFill="1" applyBorder="1" applyAlignment="1">
      <alignment horizontal="center" vertical="top" wrapText="1"/>
      <protection/>
    </xf>
    <xf numFmtId="0" fontId="5" fillId="0" borderId="12" xfId="53" applyFont="1" applyFill="1" applyBorder="1" applyAlignment="1">
      <alignment horizontal="left" vertical="top" wrapText="1" indent="1"/>
      <protection/>
    </xf>
    <xf numFmtId="0" fontId="5" fillId="0" borderId="12" xfId="53" applyFont="1" applyFill="1" applyBorder="1" applyAlignment="1">
      <alignment horizontal="center" vertical="top" wrapText="1"/>
      <protection/>
    </xf>
    <xf numFmtId="1" fontId="5" fillId="0" borderId="12" xfId="53" applyNumberFormat="1" applyFont="1" applyFill="1" applyBorder="1" applyAlignment="1">
      <alignment horizontal="center" vertical="top" wrapText="1"/>
      <protection/>
    </xf>
    <xf numFmtId="1" fontId="5" fillId="0" borderId="13" xfId="53" applyNumberFormat="1" applyFont="1" applyFill="1" applyBorder="1" applyAlignment="1">
      <alignment horizontal="center" vertical="top" wrapText="1"/>
      <protection/>
    </xf>
    <xf numFmtId="2" fontId="5" fillId="0" borderId="12" xfId="53" applyNumberFormat="1" applyFont="1" applyFill="1" applyBorder="1" applyAlignment="1">
      <alignment horizontal="center" vertical="top" wrapText="1"/>
      <protection/>
    </xf>
    <xf numFmtId="2" fontId="5" fillId="0" borderId="13" xfId="53" applyNumberFormat="1" applyFont="1" applyFill="1" applyBorder="1" applyAlignment="1">
      <alignment horizontal="center" vertical="top" wrapText="1"/>
      <protection/>
    </xf>
    <xf numFmtId="0" fontId="5" fillId="0" borderId="13" xfId="53" applyFont="1" applyFill="1" applyBorder="1" applyAlignment="1">
      <alignment horizontal="left" vertical="top" wrapText="1" indent="1"/>
      <protection/>
    </xf>
    <xf numFmtId="0" fontId="5" fillId="0" borderId="13" xfId="53" applyFont="1" applyFill="1" applyBorder="1" applyAlignment="1">
      <alignment horizontal="center" vertical="top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vertical="center" wrapText="1"/>
      <protection/>
    </xf>
    <xf numFmtId="0" fontId="10" fillId="33" borderId="19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vertical="center" wrapText="1"/>
      <protection/>
    </xf>
    <xf numFmtId="0" fontId="5" fillId="0" borderId="20" xfId="53" applyFont="1" applyBorder="1" applyAlignment="1">
      <alignment horizontal="left" vertical="top" wrapText="1" inden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left" vertical="top" wrapText="1" inden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6" xfId="53" applyFont="1" applyBorder="1" applyAlignment="1">
      <alignment horizontal="left" vertical="top" wrapText="1" indent="1"/>
      <protection/>
    </xf>
    <xf numFmtId="0" fontId="5" fillId="0" borderId="27" xfId="53" applyFont="1" applyFill="1" applyBorder="1" applyAlignment="1">
      <alignment horizontal="center" vertical="center" wrapText="1"/>
      <protection/>
    </xf>
    <xf numFmtId="0" fontId="5" fillId="0" borderId="28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>
      <alignment/>
      <protection/>
    </xf>
    <xf numFmtId="0" fontId="5" fillId="0" borderId="29" xfId="53" applyFont="1" applyBorder="1" applyAlignment="1">
      <alignment horizontal="left" vertical="top" wrapText="1" inden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30" xfId="53" applyFont="1" applyFill="1" applyBorder="1" applyAlignment="1">
      <alignment horizontal="center" vertical="center" wrapText="1"/>
      <protection/>
    </xf>
    <xf numFmtId="0" fontId="5" fillId="0" borderId="31" xfId="53" applyFont="1" applyBorder="1" applyAlignment="1">
      <alignment horizontal="left" vertical="top" wrapText="1" indent="1"/>
      <protection/>
    </xf>
    <xf numFmtId="0" fontId="5" fillId="0" borderId="32" xfId="53" applyFont="1" applyBorder="1" applyAlignment="1">
      <alignment horizontal="center" vertical="center"/>
      <protection/>
    </xf>
    <xf numFmtId="0" fontId="5" fillId="0" borderId="33" xfId="53" applyFont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top" wrapText="1"/>
      <protection/>
    </xf>
    <xf numFmtId="0" fontId="5" fillId="0" borderId="21" xfId="53" applyFont="1" applyBorder="1" applyAlignment="1">
      <alignment horizontal="center" vertical="top" wrapText="1"/>
      <protection/>
    </xf>
    <xf numFmtId="0" fontId="5" fillId="0" borderId="22" xfId="53" applyFont="1" applyBorder="1" applyAlignment="1">
      <alignment horizontal="center" vertical="top" wrapText="1"/>
      <protection/>
    </xf>
    <xf numFmtId="0" fontId="5" fillId="0" borderId="32" xfId="53" applyFont="1" applyBorder="1" applyAlignment="1">
      <alignment horizontal="center" vertical="top" wrapText="1"/>
      <protection/>
    </xf>
    <xf numFmtId="0" fontId="5" fillId="0" borderId="33" xfId="53" applyFont="1" applyBorder="1" applyAlignment="1">
      <alignment horizontal="center" vertical="top" wrapText="1"/>
      <protection/>
    </xf>
    <xf numFmtId="0" fontId="10" fillId="0" borderId="20" xfId="53" applyFont="1" applyBorder="1" applyAlignment="1">
      <alignment horizontal="left" vertical="top" wrapText="1" indent="1"/>
      <protection/>
    </xf>
    <xf numFmtId="0" fontId="10" fillId="0" borderId="26" xfId="53" applyFont="1" applyBorder="1" applyAlignment="1">
      <alignment horizontal="left" vertical="top" wrapText="1" indent="1"/>
      <protection/>
    </xf>
    <xf numFmtId="0" fontId="5" fillId="0" borderId="27" xfId="53" applyFont="1" applyBorder="1" applyAlignment="1">
      <alignment horizontal="center" vertical="top" wrapText="1"/>
      <protection/>
    </xf>
    <xf numFmtId="0" fontId="5" fillId="0" borderId="28" xfId="53" applyFont="1" applyBorder="1" applyAlignment="1">
      <alignment horizontal="center" vertical="top" wrapText="1"/>
      <protection/>
    </xf>
    <xf numFmtId="0" fontId="10" fillId="0" borderId="31" xfId="53" applyFont="1" applyBorder="1" applyAlignment="1">
      <alignment horizontal="left" vertical="top" wrapText="1" indent="1"/>
      <protection/>
    </xf>
    <xf numFmtId="0" fontId="5" fillId="0" borderId="34" xfId="53" applyFont="1" applyBorder="1" applyAlignment="1">
      <alignment horizontal="left" vertical="top" wrapText="1" indent="1"/>
      <protection/>
    </xf>
    <xf numFmtId="0" fontId="5" fillId="0" borderId="34" xfId="53" applyFont="1" applyBorder="1" applyAlignment="1">
      <alignment horizontal="center" vertical="top" wrapText="1"/>
      <protection/>
    </xf>
    <xf numFmtId="0" fontId="5" fillId="34" borderId="10" xfId="53" applyFont="1" applyFill="1" applyBorder="1" applyAlignment="1">
      <alignment horizontal="left" vertical="top" wrapText="1" indent="1"/>
      <protection/>
    </xf>
    <xf numFmtId="1" fontId="5" fillId="0" borderId="34" xfId="53" applyNumberFormat="1" applyFont="1" applyBorder="1" applyAlignment="1">
      <alignment horizontal="center" vertical="top" wrapText="1"/>
      <protection/>
    </xf>
    <xf numFmtId="2" fontId="5" fillId="35" borderId="34" xfId="53" applyNumberFormat="1" applyFont="1" applyFill="1" applyBorder="1" applyAlignment="1">
      <alignment horizontal="center" vertical="top" wrapText="1"/>
      <protection/>
    </xf>
    <xf numFmtId="2" fontId="5" fillId="0" borderId="16" xfId="53" applyNumberFormat="1" applyFont="1" applyBorder="1" applyAlignment="1">
      <alignment horizontal="center" vertical="top" wrapText="1"/>
      <protection/>
    </xf>
    <xf numFmtId="1" fontId="5" fillId="0" borderId="16" xfId="53" applyNumberFormat="1" applyFont="1" applyBorder="1" applyAlignment="1">
      <alignment horizontal="center" vertical="top" wrapText="1"/>
      <protection/>
    </xf>
    <xf numFmtId="2" fontId="5" fillId="35" borderId="14" xfId="53" applyNumberFormat="1" applyFont="1" applyFill="1" applyBorder="1" applyAlignment="1">
      <alignment horizontal="center" vertical="top" wrapText="1"/>
      <protection/>
    </xf>
    <xf numFmtId="0" fontId="5" fillId="0" borderId="17" xfId="53" applyFont="1" applyFill="1" applyBorder="1" applyAlignment="1">
      <alignment horizontal="left" vertical="top" wrapText="1" indent="1"/>
      <protection/>
    </xf>
    <xf numFmtId="0" fontId="5" fillId="0" borderId="17" xfId="53" applyFont="1" applyFill="1" applyBorder="1" applyAlignment="1">
      <alignment horizontal="center" vertical="top" wrapText="1"/>
      <protection/>
    </xf>
    <xf numFmtId="1" fontId="5" fillId="0" borderId="17" xfId="53" applyNumberFormat="1" applyFont="1" applyFill="1" applyBorder="1" applyAlignment="1">
      <alignment horizontal="center" vertical="top" wrapText="1"/>
      <protection/>
    </xf>
    <xf numFmtId="2" fontId="5" fillId="0" borderId="17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Border="1" applyAlignment="1">
      <alignment horizontal="left"/>
      <protection/>
    </xf>
    <xf numFmtId="0" fontId="10" fillId="0" borderId="0" xfId="53" applyFont="1" applyAlignment="1">
      <alignment wrapText="1"/>
      <protection/>
    </xf>
    <xf numFmtId="0" fontId="13" fillId="0" borderId="0" xfId="53" applyFont="1" applyBorder="1" applyAlignment="1">
      <alignment horizontal="left"/>
      <protection/>
    </xf>
    <xf numFmtId="0" fontId="7" fillId="0" borderId="0" xfId="53" applyFont="1" applyBorder="1" applyAlignment="1">
      <alignment horizontal="right" vertical="top" wrapText="1"/>
      <protection/>
    </xf>
    <xf numFmtId="0" fontId="10" fillId="33" borderId="35" xfId="53" applyFont="1" applyFill="1" applyBorder="1" applyAlignment="1">
      <alignment horizontal="center" vertical="center" wrapText="1"/>
      <protection/>
    </xf>
    <xf numFmtId="0" fontId="10" fillId="33" borderId="36" xfId="53" applyFont="1" applyFill="1" applyBorder="1" applyAlignment="1">
      <alignment horizontal="center" vertical="center" wrapText="1"/>
      <protection/>
    </xf>
    <xf numFmtId="0" fontId="10" fillId="33" borderId="37" xfId="53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5" fillId="0" borderId="38" xfId="53" applyFont="1" applyBorder="1" applyAlignment="1">
      <alignment horizontal="left" vertical="top" wrapText="1" indent="1"/>
      <protection/>
    </xf>
    <xf numFmtId="0" fontId="5" fillId="0" borderId="39" xfId="53" applyFont="1" applyBorder="1" applyAlignment="1">
      <alignment horizontal="left" vertical="top" wrapText="1" indent="1"/>
      <protection/>
    </xf>
    <xf numFmtId="0" fontId="5" fillId="0" borderId="40" xfId="53" applyFont="1" applyBorder="1" applyAlignment="1">
      <alignment horizontal="left" vertical="top" wrapText="1" indent="1"/>
      <protection/>
    </xf>
    <xf numFmtId="0" fontId="5" fillId="0" borderId="38" xfId="53" applyFont="1" applyFill="1" applyBorder="1" applyAlignment="1">
      <alignment horizontal="left" vertical="top" wrapText="1" indent="1"/>
      <protection/>
    </xf>
    <xf numFmtId="0" fontId="5" fillId="0" borderId="39" xfId="53" applyFont="1" applyFill="1" applyBorder="1" applyAlignment="1">
      <alignment horizontal="left" vertical="top" wrapText="1" indent="1"/>
      <protection/>
    </xf>
    <xf numFmtId="0" fontId="5" fillId="0" borderId="40" xfId="53" applyFont="1" applyFill="1" applyBorder="1" applyAlignment="1">
      <alignment horizontal="left" vertical="top" wrapText="1" indent="1"/>
      <protection/>
    </xf>
    <xf numFmtId="0" fontId="9" fillId="0" borderId="0" xfId="53" applyFont="1" applyBorder="1" applyAlignment="1">
      <alignment horizontal="right" vertical="top" wrapText="1"/>
      <protection/>
    </xf>
    <xf numFmtId="0" fontId="10" fillId="33" borderId="41" xfId="53" applyFont="1" applyFill="1" applyBorder="1" applyAlignment="1">
      <alignment horizontal="center" vertical="center" wrapText="1"/>
      <protection/>
    </xf>
    <xf numFmtId="0" fontId="10" fillId="33" borderId="42" xfId="53" applyFont="1" applyFill="1" applyBorder="1" applyAlignment="1">
      <alignment horizontal="center" vertical="center" wrapText="1"/>
      <protection/>
    </xf>
    <xf numFmtId="0" fontId="10" fillId="33" borderId="11" xfId="53" applyFont="1" applyFill="1" applyBorder="1" applyAlignment="1">
      <alignment horizontal="center" vertical="center" wrapText="1"/>
      <protection/>
    </xf>
    <xf numFmtId="0" fontId="10" fillId="33" borderId="34" xfId="53" applyFont="1" applyFill="1" applyBorder="1" applyAlignment="1">
      <alignment horizontal="center" vertical="center" wrapText="1"/>
      <protection/>
    </xf>
    <xf numFmtId="0" fontId="10" fillId="33" borderId="13" xfId="53" applyFont="1" applyFill="1" applyBorder="1" applyAlignment="1">
      <alignment horizontal="center" vertical="center" wrapText="1"/>
      <protection/>
    </xf>
    <xf numFmtId="0" fontId="10" fillId="33" borderId="43" xfId="53" applyFont="1" applyFill="1" applyBorder="1" applyAlignment="1">
      <alignment horizontal="center" vertical="center" wrapText="1"/>
      <protection/>
    </xf>
    <xf numFmtId="0" fontId="10" fillId="33" borderId="44" xfId="53" applyFont="1" applyFill="1" applyBorder="1" applyAlignment="1">
      <alignment horizontal="center" vertical="center" wrapText="1"/>
      <protection/>
    </xf>
    <xf numFmtId="0" fontId="10" fillId="33" borderId="45" xfId="53" applyFont="1" applyFill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right" vertical="top" wrapText="1"/>
      <protection/>
    </xf>
    <xf numFmtId="0" fontId="10" fillId="33" borderId="46" xfId="53" applyFont="1" applyFill="1" applyBorder="1" applyAlignment="1">
      <alignment horizontal="center" vertical="center" wrapText="1"/>
      <protection/>
    </xf>
    <xf numFmtId="0" fontId="10" fillId="33" borderId="47" xfId="53" applyFont="1" applyFill="1" applyBorder="1" applyAlignment="1">
      <alignment horizontal="center" vertical="center" wrapText="1"/>
      <protection/>
    </xf>
    <xf numFmtId="0" fontId="10" fillId="33" borderId="48" xfId="53" applyFont="1" applyFill="1" applyBorder="1" applyAlignment="1">
      <alignment horizontal="center" vertical="center" wrapText="1"/>
      <protection/>
    </xf>
    <xf numFmtId="0" fontId="10" fillId="33" borderId="49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6-05-01 ПРАЙС-ЛИСТ АКС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3962400</xdr:colOff>
      <xdr:row>40</xdr:row>
      <xdr:rowOff>133350</xdr:rowOff>
    </xdr:from>
    <xdr:to>
      <xdr:col>0</xdr:col>
      <xdr:colOff>4391025</xdr:colOff>
      <xdr:row>42</xdr:row>
      <xdr:rowOff>19050</xdr:rowOff>
    </xdr:to>
    <xdr:pic>
      <xdr:nvPicPr>
        <xdr:cNvPr id="1" name="Picture 3" descr="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279506">
          <a:off x="3962400" y="817245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1009650</xdr:colOff>
      <xdr:row>2</xdr:row>
      <xdr:rowOff>47625</xdr:rowOff>
    </xdr:from>
    <xdr:to>
      <xdr:col>8</xdr:col>
      <xdr:colOff>1266825</xdr:colOff>
      <xdr:row>4</xdr:row>
      <xdr:rowOff>561975</xdr:rowOff>
    </xdr:to>
    <xdr:pic>
      <xdr:nvPicPr>
        <xdr:cNvPr id="2" name="Picture 180" descr="logo1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77975" y="561975"/>
          <a:ext cx="1714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refyev\Local%20Settings\Temporary%20Internet%20Files\OLK1F\Tyvek\&#1055;&#1088;&#1072;&#1081;&#1089;%2001%2012%2006%20Tyvek%20&amp;%20&#1058;&#105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\&#1055;&#1051;&#1045;&#1053;&#1050;&#1048;\&#1062;&#1045;&#1053;&#1067;\&#1055;&#1056;&#1040;&#1049;&#1057;-&#1051;&#1048;&#1057;&#1058;%20%20&#1082;&#1086;&#1084;&#1087;&#1083;&#1077;&#1082;&#1090;&#1072;&#1094;&#1080;&#1103;%2020.10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ТехноНИКОЛЬ"/>
      <sheetName val="Прайс TYVEK"/>
      <sheetName val="Норма загрузки"/>
    </sheetNames>
    <sheetDataSet>
      <sheetData sheetId="1">
        <row r="10">
          <cell r="F10">
            <v>4725</v>
          </cell>
        </row>
        <row r="11">
          <cell r="F11">
            <v>4725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ТехноНИКОЛЬ"/>
      <sheetName val="Прайс Пленки"/>
      <sheetName val="Прайс Соединительные ленты"/>
      <sheetName val="Норма загрузки"/>
    </sheetNames>
    <sheetDataSet>
      <sheetData sheetId="0">
        <row r="15">
          <cell r="F15">
            <v>4200</v>
          </cell>
        </row>
        <row r="17">
          <cell r="F17">
            <v>2250</v>
          </cell>
        </row>
        <row r="18">
          <cell r="F18">
            <v>4200</v>
          </cell>
        </row>
        <row r="23">
          <cell r="F23">
            <v>13500</v>
          </cell>
        </row>
      </sheetData>
      <sheetData sheetId="1">
        <row r="11">
          <cell r="F11">
            <v>6400</v>
          </cell>
        </row>
        <row r="12">
          <cell r="F12">
            <v>16000</v>
          </cell>
        </row>
        <row r="13">
          <cell r="F13">
            <v>12000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S70"/>
  <sheetViews>
    <sheetView showGridLines="0" tabSelected="1" view="pageBreakPreview" zoomScale="85" zoomScaleSheetLayoutView="85" zoomScalePageLayoutView="0" workbookViewId="0" topLeftCell="A1">
      <pane xSplit="1" ySplit="14" topLeftCell="B15" activePane="bottomRight" state="frozen"/>
      <selection pane="topLeft" activeCell="A6" sqref="A6"/>
      <selection pane="topRight" activeCell="A6" sqref="A6"/>
      <selection pane="bottomLeft" activeCell="A6" sqref="A6"/>
      <selection pane="bottomRight" activeCell="G5" sqref="G5"/>
    </sheetView>
  </sheetViews>
  <sheetFormatPr defaultColWidth="11.375" defaultRowHeight="12.75" outlineLevelCol="1"/>
  <cols>
    <col min="1" max="1" width="66.25390625" style="1" customWidth="1"/>
    <col min="2" max="2" width="19.375" style="1" customWidth="1" outlineLevel="1"/>
    <col min="3" max="3" width="17.75390625" style="1" customWidth="1" outlineLevel="1"/>
    <col min="4" max="4" width="18.00390625" style="1" customWidth="1" outlineLevel="1"/>
    <col min="5" max="5" width="19.625" style="2" customWidth="1" outlineLevel="1"/>
    <col min="6" max="6" width="18.25390625" style="1" customWidth="1" outlineLevel="1"/>
    <col min="7" max="7" width="14.875" style="1" customWidth="1" outlineLevel="1"/>
    <col min="8" max="8" width="19.125" style="3" customWidth="1"/>
    <col min="9" max="9" width="21.375" style="1" customWidth="1"/>
    <col min="10" max="10" width="16.75390625" style="1" customWidth="1"/>
    <col min="11" max="15" width="11.00390625" style="1" customWidth="1"/>
    <col min="16" max="16" width="12.00390625" style="1" customWidth="1"/>
    <col min="17" max="16384" width="11.375" style="1" customWidth="1"/>
  </cols>
  <sheetData>
    <row r="1" spans="1:16" ht="12.75" customHeight="1">
      <c r="A1" s="59"/>
      <c r="J1" s="4"/>
      <c r="K1" s="4"/>
      <c r="L1" s="4"/>
      <c r="M1" s="4"/>
      <c r="N1" s="4"/>
      <c r="O1" s="4"/>
      <c r="P1" s="4"/>
    </row>
    <row r="2" spans="1:16" ht="27.75" customHeight="1">
      <c r="A2" s="128" t="s">
        <v>52</v>
      </c>
      <c r="J2" s="4"/>
      <c r="K2" s="4"/>
      <c r="L2" s="4"/>
      <c r="M2" s="4"/>
      <c r="N2" s="4"/>
      <c r="O2" s="5"/>
      <c r="P2" s="4"/>
    </row>
    <row r="3" spans="1:16" ht="12.75" customHeight="1">
      <c r="A3" s="126"/>
      <c r="J3" s="4"/>
      <c r="K3" s="4"/>
      <c r="L3" s="4"/>
      <c r="M3" s="4"/>
      <c r="N3" s="4"/>
      <c r="O3" s="5"/>
      <c r="P3" s="4"/>
    </row>
    <row r="4" spans="1:16" ht="12.75" customHeight="1">
      <c r="A4" s="59"/>
      <c r="B4" s="6"/>
      <c r="C4" s="6"/>
      <c r="D4" s="6"/>
      <c r="E4" s="6"/>
      <c r="F4" s="6"/>
      <c r="G4" s="6"/>
      <c r="H4" s="6"/>
      <c r="I4" s="6"/>
      <c r="J4" s="4"/>
      <c r="K4" s="4"/>
      <c r="L4" s="4"/>
      <c r="M4" s="4"/>
      <c r="N4" s="4"/>
      <c r="O4" s="5"/>
      <c r="P4" s="4"/>
    </row>
    <row r="5" spans="1:16" ht="96.75" customHeight="1">
      <c r="A5" s="127" t="s">
        <v>53</v>
      </c>
      <c r="B5" s="6"/>
      <c r="C5" s="6"/>
      <c r="D5" s="6"/>
      <c r="E5" s="6"/>
      <c r="F5" s="6"/>
      <c r="G5" s="6"/>
      <c r="H5" s="6"/>
      <c r="I5" s="6"/>
      <c r="J5" s="4"/>
      <c r="K5" s="4"/>
      <c r="L5" s="4"/>
      <c r="M5" s="4"/>
      <c r="N5" s="4"/>
      <c r="O5" s="5"/>
      <c r="P5" s="4"/>
    </row>
    <row r="6" spans="1:15" ht="12.75" customHeight="1">
      <c r="A6" s="59"/>
      <c r="B6" s="6"/>
      <c r="C6" s="6"/>
      <c r="D6" s="6"/>
      <c r="E6" s="7"/>
      <c r="F6" s="129"/>
      <c r="G6" s="129"/>
      <c r="H6" s="129"/>
      <c r="I6" s="129"/>
      <c r="J6" s="8"/>
      <c r="K6" s="8"/>
      <c r="L6" s="8"/>
      <c r="M6" s="8"/>
      <c r="N6" s="8"/>
      <c r="O6" s="8"/>
    </row>
    <row r="7" spans="1:15" ht="12.75" customHeight="1">
      <c r="A7" s="6"/>
      <c r="B7" s="6"/>
      <c r="C7" s="6"/>
      <c r="D7" s="6"/>
      <c r="E7" s="7"/>
      <c r="F7" s="129"/>
      <c r="G7" s="129"/>
      <c r="H7" s="129"/>
      <c r="I7" s="129"/>
      <c r="J7" s="8"/>
      <c r="K7" s="8"/>
      <c r="L7" s="8"/>
      <c r="M7" s="8"/>
      <c r="N7" s="8"/>
      <c r="O7" s="8"/>
    </row>
    <row r="8" spans="1:16" ht="12.75" customHeight="1">
      <c r="A8" s="6"/>
      <c r="B8" s="6"/>
      <c r="C8" s="6"/>
      <c r="D8" s="6"/>
      <c r="E8" s="7"/>
      <c r="F8" s="6"/>
      <c r="G8" s="6"/>
      <c r="H8" s="9"/>
      <c r="I8" s="6"/>
      <c r="J8" s="8"/>
      <c r="K8" s="8"/>
      <c r="L8" s="8"/>
      <c r="M8" s="8"/>
      <c r="N8" s="8"/>
      <c r="O8" s="8"/>
      <c r="P8" s="8"/>
    </row>
    <row r="9" spans="1:16" ht="9.75" customHeight="1">
      <c r="A9" s="6"/>
      <c r="B9" s="6"/>
      <c r="C9" s="6"/>
      <c r="D9" s="6"/>
      <c r="E9" s="7"/>
      <c r="F9" s="6"/>
      <c r="G9" s="6"/>
      <c r="H9" s="9"/>
      <c r="I9" s="6"/>
      <c r="J9" s="8"/>
      <c r="K9" s="8"/>
      <c r="L9" s="8"/>
      <c r="M9" s="8"/>
      <c r="N9" s="8"/>
      <c r="O9" s="8"/>
      <c r="P9" s="8"/>
    </row>
    <row r="10" spans="1:15" ht="19.5" customHeight="1">
      <c r="A10" s="10" t="s">
        <v>0</v>
      </c>
      <c r="B10" s="11"/>
      <c r="C10" s="11"/>
      <c r="D10" s="11"/>
      <c r="E10" s="11"/>
      <c r="F10" s="11"/>
      <c r="G10" s="11"/>
      <c r="H10" s="11"/>
      <c r="I10" s="11"/>
      <c r="M10" s="140"/>
      <c r="N10" s="140"/>
      <c r="O10" s="12"/>
    </row>
    <row r="11" spans="1:15" ht="12.75" customHeight="1" thickBot="1">
      <c r="A11" s="11"/>
      <c r="B11" s="11"/>
      <c r="C11" s="11"/>
      <c r="D11" s="11"/>
      <c r="E11" s="11"/>
      <c r="F11" s="11"/>
      <c r="G11" s="11"/>
      <c r="H11" s="11"/>
      <c r="I11" s="11"/>
      <c r="M11" s="12"/>
      <c r="N11" s="12"/>
      <c r="O11" s="12"/>
    </row>
    <row r="12" spans="1:9" ht="19.5" customHeight="1" thickBot="1">
      <c r="A12" s="133" t="s">
        <v>1</v>
      </c>
      <c r="B12" s="133" t="s">
        <v>2</v>
      </c>
      <c r="C12" s="133" t="s">
        <v>3</v>
      </c>
      <c r="D12" s="133" t="s">
        <v>4</v>
      </c>
      <c r="E12" s="133" t="s">
        <v>5</v>
      </c>
      <c r="F12" s="133"/>
      <c r="G12" s="133" t="s">
        <v>6</v>
      </c>
      <c r="H12" s="133"/>
      <c r="I12" s="133"/>
    </row>
    <row r="13" spans="1:9" ht="19.5" customHeight="1" thickBot="1">
      <c r="A13" s="133"/>
      <c r="B13" s="133"/>
      <c r="C13" s="133"/>
      <c r="D13" s="133"/>
      <c r="E13" s="133"/>
      <c r="F13" s="133"/>
      <c r="G13" s="133"/>
      <c r="H13" s="133"/>
      <c r="I13" s="133"/>
    </row>
    <row r="14" spans="1:12" ht="19.5" customHeight="1" thickBot="1">
      <c r="A14" s="133"/>
      <c r="B14" s="133"/>
      <c r="C14" s="133"/>
      <c r="D14" s="133"/>
      <c r="E14" s="14" t="s">
        <v>8</v>
      </c>
      <c r="F14" s="13" t="s">
        <v>29</v>
      </c>
      <c r="G14" s="13" t="s">
        <v>29</v>
      </c>
      <c r="H14" s="13" t="s">
        <v>9</v>
      </c>
      <c r="I14" s="13" t="s">
        <v>10</v>
      </c>
      <c r="L14" s="15"/>
    </row>
    <row r="15" spans="1:12" ht="12.75" customHeight="1">
      <c r="A15" s="16" t="s">
        <v>11</v>
      </c>
      <c r="B15" s="17">
        <v>50</v>
      </c>
      <c r="C15" s="17">
        <v>150</v>
      </c>
      <c r="D15" s="17">
        <v>85</v>
      </c>
      <c r="E15" s="18">
        <v>50</v>
      </c>
      <c r="F15" s="18">
        <f>75*E15</f>
        <v>3750</v>
      </c>
      <c r="G15" s="68">
        <v>42</v>
      </c>
      <c r="H15" s="19">
        <f>G15*75</f>
        <v>3150</v>
      </c>
      <c r="I15" s="19">
        <f>H15*E15</f>
        <v>157500</v>
      </c>
      <c r="K15" s="20"/>
      <c r="L15" s="21"/>
    </row>
    <row r="16" spans="1:12" s="22" customFormat="1" ht="12.75" customHeight="1">
      <c r="A16" s="122" t="s">
        <v>12</v>
      </c>
      <c r="B16" s="123">
        <v>50</v>
      </c>
      <c r="C16" s="123">
        <v>150</v>
      </c>
      <c r="D16" s="123">
        <v>110</v>
      </c>
      <c r="E16" s="124">
        <v>50</v>
      </c>
      <c r="F16" s="124">
        <v>3750</v>
      </c>
      <c r="G16" s="66">
        <v>45</v>
      </c>
      <c r="H16" s="125">
        <f>G16*75</f>
        <v>3375</v>
      </c>
      <c r="I16" s="125">
        <f>G16*F16</f>
        <v>168750</v>
      </c>
      <c r="K16" s="23"/>
      <c r="L16" s="24"/>
    </row>
    <row r="17" spans="1:12" ht="12.75" customHeight="1">
      <c r="A17" s="25" t="s">
        <v>13</v>
      </c>
      <c r="B17" s="26">
        <v>50</v>
      </c>
      <c r="C17" s="26">
        <v>150</v>
      </c>
      <c r="D17" s="26">
        <v>150</v>
      </c>
      <c r="E17" s="27">
        <v>50</v>
      </c>
      <c r="F17" s="27">
        <f>75*E17</f>
        <v>3750</v>
      </c>
      <c r="G17" s="67">
        <v>46</v>
      </c>
      <c r="H17" s="28">
        <f>G17*75</f>
        <v>3450</v>
      </c>
      <c r="I17" s="28">
        <f>H17*E17</f>
        <v>172500</v>
      </c>
      <c r="K17" s="20"/>
      <c r="L17" s="21"/>
    </row>
    <row r="18" spans="1:12" ht="12.75" customHeight="1">
      <c r="A18" s="29" t="s">
        <v>45</v>
      </c>
      <c r="B18" s="30">
        <v>50</v>
      </c>
      <c r="C18" s="30">
        <v>150</v>
      </c>
      <c r="D18" s="30">
        <v>80</v>
      </c>
      <c r="E18" s="31">
        <v>50</v>
      </c>
      <c r="F18" s="31">
        <f>75*E18</f>
        <v>3750</v>
      </c>
      <c r="G18" s="69">
        <v>37</v>
      </c>
      <c r="H18" s="32">
        <f>G18*75</f>
        <v>2775</v>
      </c>
      <c r="I18" s="32">
        <f>H18*E18</f>
        <v>138750</v>
      </c>
      <c r="K18" s="20"/>
      <c r="L18" s="21"/>
    </row>
    <row r="19" spans="1:12" ht="12.75" customHeight="1">
      <c r="A19" s="134"/>
      <c r="B19" s="135"/>
      <c r="C19" s="135"/>
      <c r="D19" s="135"/>
      <c r="E19" s="135"/>
      <c r="F19" s="135"/>
      <c r="G19" s="135"/>
      <c r="H19" s="135"/>
      <c r="I19" s="136"/>
      <c r="K19" s="20"/>
      <c r="L19" s="21"/>
    </row>
    <row r="20" spans="1:12" ht="12.75" customHeight="1">
      <c r="A20" s="76" t="s">
        <v>14</v>
      </c>
      <c r="B20" s="77">
        <v>50</v>
      </c>
      <c r="C20" s="77">
        <v>150</v>
      </c>
      <c r="D20" s="77">
        <v>110</v>
      </c>
      <c r="E20" s="78">
        <v>150</v>
      </c>
      <c r="F20" s="79">
        <f>75*E20</f>
        <v>11250</v>
      </c>
      <c r="G20" s="67">
        <v>25</v>
      </c>
      <c r="H20" s="80">
        <f>G20*75</f>
        <v>1875</v>
      </c>
      <c r="I20" s="81">
        <f>H20*E20</f>
        <v>281250</v>
      </c>
      <c r="K20" s="20"/>
      <c r="L20" s="21"/>
    </row>
    <row r="21" spans="1:12" ht="12.75" customHeight="1">
      <c r="A21" s="82" t="s">
        <v>46</v>
      </c>
      <c r="B21" s="83">
        <v>50</v>
      </c>
      <c r="C21" s="83">
        <v>150</v>
      </c>
      <c r="D21" s="83">
        <v>110</v>
      </c>
      <c r="E21" s="79">
        <v>150</v>
      </c>
      <c r="F21" s="79">
        <f>75*E21</f>
        <v>11250</v>
      </c>
      <c r="G21" s="69">
        <v>22</v>
      </c>
      <c r="H21" s="81">
        <f>G21*75</f>
        <v>1650</v>
      </c>
      <c r="I21" s="81">
        <f>H21*E21</f>
        <v>247500</v>
      </c>
      <c r="K21" s="20"/>
      <c r="L21" s="21"/>
    </row>
    <row r="22" spans="1:12" ht="12.75" customHeight="1">
      <c r="A22" s="137"/>
      <c r="B22" s="138"/>
      <c r="C22" s="138"/>
      <c r="D22" s="138"/>
      <c r="E22" s="138"/>
      <c r="F22" s="138"/>
      <c r="G22" s="138"/>
      <c r="H22" s="138"/>
      <c r="I22" s="139"/>
      <c r="K22" s="20"/>
      <c r="L22" s="21"/>
    </row>
    <row r="23" spans="1:12" ht="12.75" customHeight="1" thickBot="1">
      <c r="A23" s="33" t="s">
        <v>15</v>
      </c>
      <c r="B23" s="34">
        <v>30</v>
      </c>
      <c r="C23" s="34">
        <v>300</v>
      </c>
      <c r="D23" s="34">
        <v>122</v>
      </c>
      <c r="E23" s="35">
        <v>150</v>
      </c>
      <c r="F23" s="35">
        <f>90*E23</f>
        <v>13500</v>
      </c>
      <c r="G23" s="70">
        <v>18</v>
      </c>
      <c r="H23" s="36">
        <f>G23*90</f>
        <v>1620</v>
      </c>
      <c r="I23" s="36">
        <f>H23*150</f>
        <v>243000</v>
      </c>
      <c r="K23" s="20"/>
      <c r="L23" s="21"/>
    </row>
    <row r="24" spans="1:19" ht="12.75" customHeight="1" thickBot="1">
      <c r="A24" s="37"/>
      <c r="B24" s="38"/>
      <c r="C24" s="38"/>
      <c r="D24" s="38"/>
      <c r="E24" s="39"/>
      <c r="F24" s="39"/>
      <c r="G24" s="39"/>
      <c r="H24" s="40"/>
      <c r="I24" s="40"/>
      <c r="J24" s="41"/>
      <c r="K24" s="40"/>
      <c r="L24" s="40"/>
      <c r="M24" s="41"/>
      <c r="N24" s="40"/>
      <c r="O24" s="40"/>
      <c r="P24" s="41"/>
      <c r="R24" s="20"/>
      <c r="S24" s="21"/>
    </row>
    <row r="25" spans="1:12" ht="12.75" customHeight="1" thickBot="1">
      <c r="A25" s="133" t="s">
        <v>16</v>
      </c>
      <c r="B25" s="133" t="s">
        <v>2</v>
      </c>
      <c r="C25" s="133" t="s">
        <v>3</v>
      </c>
      <c r="D25" s="133" t="s">
        <v>4</v>
      </c>
      <c r="E25" s="133" t="s">
        <v>5</v>
      </c>
      <c r="F25" s="133"/>
      <c r="G25" s="130" t="s">
        <v>17</v>
      </c>
      <c r="H25" s="131"/>
      <c r="I25" s="132"/>
      <c r="K25" s="20"/>
      <c r="L25" s="21"/>
    </row>
    <row r="26" spans="1:12" ht="12.75" customHeight="1" thickBot="1">
      <c r="A26" s="133"/>
      <c r="B26" s="133"/>
      <c r="C26" s="133"/>
      <c r="D26" s="133"/>
      <c r="E26" s="133"/>
      <c r="F26" s="133"/>
      <c r="G26" s="133" t="s">
        <v>18</v>
      </c>
      <c r="H26" s="133"/>
      <c r="I26" s="133"/>
      <c r="K26" s="20"/>
      <c r="L26" s="21"/>
    </row>
    <row r="27" spans="1:12" ht="12.75" customHeight="1" thickBot="1">
      <c r="A27" s="133"/>
      <c r="B27" s="133"/>
      <c r="C27" s="133"/>
      <c r="D27" s="133"/>
      <c r="E27" s="14" t="s">
        <v>8</v>
      </c>
      <c r="F27" s="13" t="s">
        <v>29</v>
      </c>
      <c r="G27" s="13" t="s">
        <v>29</v>
      </c>
      <c r="H27" s="13" t="s">
        <v>9</v>
      </c>
      <c r="I27" s="13" t="s">
        <v>10</v>
      </c>
      <c r="K27" s="20"/>
      <c r="L27" s="21"/>
    </row>
    <row r="28" spans="1:12" ht="12.75" customHeight="1" thickBot="1">
      <c r="A28" s="16" t="s">
        <v>47</v>
      </c>
      <c r="B28" s="17">
        <v>50</v>
      </c>
      <c r="C28" s="17">
        <v>150</v>
      </c>
      <c r="D28" s="17">
        <v>60</v>
      </c>
      <c r="E28" s="18">
        <v>63</v>
      </c>
      <c r="F28" s="18">
        <v>4725</v>
      </c>
      <c r="G28" s="71">
        <v>53</v>
      </c>
      <c r="H28" s="19">
        <f>G28*75</f>
        <v>3975</v>
      </c>
      <c r="I28" s="18">
        <f>H28*E28</f>
        <v>250425</v>
      </c>
      <c r="K28" s="20"/>
      <c r="L28" s="21"/>
    </row>
    <row r="29" spans="1:12" ht="12.75" customHeight="1">
      <c r="A29" s="114" t="s">
        <v>51</v>
      </c>
      <c r="B29" s="115">
        <v>50</v>
      </c>
      <c r="C29" s="115">
        <v>150</v>
      </c>
      <c r="D29" s="115">
        <v>80</v>
      </c>
      <c r="E29" s="117">
        <v>54</v>
      </c>
      <c r="F29" s="117">
        <v>4050</v>
      </c>
      <c r="G29" s="118">
        <v>53</v>
      </c>
      <c r="H29" s="119">
        <f>G29*75</f>
        <v>3975</v>
      </c>
      <c r="I29" s="120">
        <f>H29*E29</f>
        <v>214650</v>
      </c>
      <c r="K29" s="20"/>
      <c r="L29" s="21"/>
    </row>
    <row r="30" spans="1:12" ht="12.75" customHeight="1" thickBot="1">
      <c r="A30" s="33" t="s">
        <v>48</v>
      </c>
      <c r="B30" s="34">
        <v>50</v>
      </c>
      <c r="C30" s="34">
        <v>150</v>
      </c>
      <c r="D30" s="34">
        <v>60</v>
      </c>
      <c r="E30" s="35">
        <v>63</v>
      </c>
      <c r="F30" s="35">
        <v>4725</v>
      </c>
      <c r="G30" s="121">
        <v>53</v>
      </c>
      <c r="H30" s="36">
        <f>G30*75</f>
        <v>3975</v>
      </c>
      <c r="I30" s="35">
        <f>H30*E30</f>
        <v>250425</v>
      </c>
      <c r="K30" s="20"/>
      <c r="L30" s="21"/>
    </row>
    <row r="31" ht="12.75" customHeight="1" thickBot="1">
      <c r="A31" s="46"/>
    </row>
    <row r="32" spans="1:9" ht="12.75" customHeight="1" thickBot="1">
      <c r="A32" s="141" t="s">
        <v>1</v>
      </c>
      <c r="B32" s="143" t="s">
        <v>2</v>
      </c>
      <c r="C32" s="143" t="s">
        <v>19</v>
      </c>
      <c r="D32" s="143" t="s">
        <v>20</v>
      </c>
      <c r="E32" s="141" t="s">
        <v>5</v>
      </c>
      <c r="F32" s="146"/>
      <c r="G32" s="130" t="s">
        <v>17</v>
      </c>
      <c r="H32" s="131"/>
      <c r="I32" s="131"/>
    </row>
    <row r="33" spans="1:9" ht="12.75" customHeight="1" thickBot="1">
      <c r="A33" s="142"/>
      <c r="B33" s="144"/>
      <c r="C33" s="144"/>
      <c r="D33" s="144"/>
      <c r="E33" s="147"/>
      <c r="F33" s="148"/>
      <c r="G33" s="130" t="s">
        <v>7</v>
      </c>
      <c r="H33" s="131"/>
      <c r="I33" s="132"/>
    </row>
    <row r="34" spans="1:9" ht="12.75" customHeight="1" thickBot="1">
      <c r="A34" s="142"/>
      <c r="B34" s="145"/>
      <c r="C34" s="145"/>
      <c r="D34" s="145"/>
      <c r="E34" s="47" t="s">
        <v>8</v>
      </c>
      <c r="F34" s="48" t="s">
        <v>29</v>
      </c>
      <c r="G34" s="48" t="s">
        <v>29</v>
      </c>
      <c r="H34" s="48" t="s">
        <v>9</v>
      </c>
      <c r="I34" s="48" t="s">
        <v>10</v>
      </c>
    </row>
    <row r="35" spans="1:9" ht="12.75" customHeight="1">
      <c r="A35" s="16" t="s">
        <v>21</v>
      </c>
      <c r="B35" s="17">
        <v>50</v>
      </c>
      <c r="C35" s="19">
        <v>1.6</v>
      </c>
      <c r="D35" s="17">
        <v>95</v>
      </c>
      <c r="E35" s="18">
        <v>80</v>
      </c>
      <c r="F35" s="49">
        <f>E35*B35*C35</f>
        <v>6400</v>
      </c>
      <c r="G35" s="72">
        <v>18</v>
      </c>
      <c r="H35" s="19">
        <f>G35*B35*C35</f>
        <v>1440</v>
      </c>
      <c r="I35" s="19">
        <f>H35*E35</f>
        <v>115200</v>
      </c>
    </row>
    <row r="36" spans="1:9" ht="12.75" customHeight="1">
      <c r="A36" s="25" t="s">
        <v>49</v>
      </c>
      <c r="B36" s="26">
        <v>50</v>
      </c>
      <c r="C36" s="28">
        <v>1.6</v>
      </c>
      <c r="D36" s="26">
        <v>95</v>
      </c>
      <c r="E36" s="27">
        <v>200</v>
      </c>
      <c r="F36" s="50">
        <f>E36*B36*C36</f>
        <v>16000</v>
      </c>
      <c r="G36" s="73">
        <v>16</v>
      </c>
      <c r="H36" s="28">
        <f>G36*B36*C36</f>
        <v>1280</v>
      </c>
      <c r="I36" s="28">
        <f>H36*E36</f>
        <v>256000</v>
      </c>
    </row>
    <row r="37" spans="1:9" ht="12.75" customHeight="1" thickBot="1">
      <c r="A37" s="42" t="s">
        <v>22</v>
      </c>
      <c r="B37" s="43">
        <v>50</v>
      </c>
      <c r="C37" s="45">
        <v>1.6</v>
      </c>
      <c r="D37" s="43">
        <v>72</v>
      </c>
      <c r="E37" s="44">
        <v>150</v>
      </c>
      <c r="F37" s="51">
        <f>E37*B37*C37</f>
        <v>12000</v>
      </c>
      <c r="G37" s="74">
        <v>14</v>
      </c>
      <c r="H37" s="45">
        <f>G37*B37*C37</f>
        <v>1120</v>
      </c>
      <c r="I37" s="45">
        <f>H37*E37</f>
        <v>168000</v>
      </c>
    </row>
    <row r="38" spans="1:9" ht="12.75" customHeight="1" thickBot="1">
      <c r="A38" s="37"/>
      <c r="B38" s="38"/>
      <c r="C38" s="40"/>
      <c r="D38" s="38"/>
      <c r="E38" s="39"/>
      <c r="F38" s="52"/>
      <c r="G38" s="53"/>
      <c r="H38" s="40"/>
      <c r="I38" s="40"/>
    </row>
    <row r="39" spans="1:9" ht="12.75" customHeight="1" thickBot="1">
      <c r="A39" s="133" t="s">
        <v>1</v>
      </c>
      <c r="B39" s="133" t="s">
        <v>2</v>
      </c>
      <c r="C39" s="133" t="s">
        <v>19</v>
      </c>
      <c r="D39" s="133" t="s">
        <v>23</v>
      </c>
      <c r="E39" s="133" t="s">
        <v>5</v>
      </c>
      <c r="F39" s="133"/>
      <c r="G39" s="133" t="s">
        <v>17</v>
      </c>
      <c r="H39" s="133"/>
      <c r="I39" s="133"/>
    </row>
    <row r="40" spans="1:9" ht="12.75" customHeight="1" thickBot="1">
      <c r="A40" s="133"/>
      <c r="B40" s="133"/>
      <c r="C40" s="133"/>
      <c r="D40" s="133"/>
      <c r="E40" s="133"/>
      <c r="F40" s="133"/>
      <c r="G40" s="133" t="s">
        <v>7</v>
      </c>
      <c r="H40" s="133"/>
      <c r="I40" s="133"/>
    </row>
    <row r="41" spans="1:9" ht="12.75" customHeight="1" thickBot="1">
      <c r="A41" s="133"/>
      <c r="B41" s="133"/>
      <c r="C41" s="133"/>
      <c r="D41" s="133"/>
      <c r="E41" s="14" t="s">
        <v>24</v>
      </c>
      <c r="F41" s="13" t="s">
        <v>25</v>
      </c>
      <c r="G41" s="13" t="s">
        <v>26</v>
      </c>
      <c r="H41" s="13" t="s">
        <v>27</v>
      </c>
      <c r="I41" s="13" t="s">
        <v>10</v>
      </c>
    </row>
    <row r="42" spans="1:9" ht="12.75" customHeight="1" thickBot="1">
      <c r="A42" s="116" t="s">
        <v>28</v>
      </c>
      <c r="B42" s="54">
        <v>20</v>
      </c>
      <c r="C42" s="55">
        <v>0.02</v>
      </c>
      <c r="D42" s="54">
        <v>15</v>
      </c>
      <c r="E42" s="56">
        <v>3510</v>
      </c>
      <c r="F42" s="57">
        <v>216</v>
      </c>
      <c r="G42" s="75">
        <v>230</v>
      </c>
      <c r="H42" s="55">
        <f>G42*D42</f>
        <v>3450</v>
      </c>
      <c r="I42" s="55">
        <f>H42*F42</f>
        <v>745200</v>
      </c>
    </row>
    <row r="43" spans="1:9" ht="12.75" customHeight="1" thickBot="1">
      <c r="A43" s="42" t="s">
        <v>50</v>
      </c>
      <c r="B43" s="43">
        <v>25</v>
      </c>
      <c r="C43" s="45">
        <v>0.05</v>
      </c>
      <c r="D43" s="43">
        <v>36</v>
      </c>
      <c r="E43" s="44">
        <v>1440</v>
      </c>
      <c r="F43" s="51">
        <v>40</v>
      </c>
      <c r="G43" s="74">
        <v>105</v>
      </c>
      <c r="H43" s="45">
        <f>G43*D43</f>
        <v>3780</v>
      </c>
      <c r="I43" s="45">
        <f>H43*F43</f>
        <v>151200</v>
      </c>
    </row>
    <row r="44" spans="1:9" ht="12.75" customHeight="1">
      <c r="A44" s="58"/>
      <c r="B44" s="38"/>
      <c r="C44" s="40"/>
      <c r="D44" s="38"/>
      <c r="E44" s="39"/>
      <c r="F44" s="52"/>
      <c r="G44" s="53"/>
      <c r="H44" s="40"/>
      <c r="I44" s="40"/>
    </row>
    <row r="45" ht="12.75" customHeight="1">
      <c r="A45" s="59"/>
    </row>
    <row r="46" ht="12.75" customHeight="1">
      <c r="A46" s="60"/>
    </row>
    <row r="47" ht="12.75" customHeight="1">
      <c r="A47" s="60"/>
    </row>
    <row r="48" ht="12.75" customHeight="1">
      <c r="A48" s="60"/>
    </row>
    <row r="49" ht="12.75" customHeight="1">
      <c r="A49" s="60"/>
    </row>
    <row r="50" ht="12.75" customHeight="1">
      <c r="A50" s="60"/>
    </row>
    <row r="51" ht="12.75" customHeight="1">
      <c r="A51" s="60"/>
    </row>
    <row r="52" ht="12.75">
      <c r="A52" s="60"/>
    </row>
    <row r="53" ht="12.75">
      <c r="A53" s="60"/>
    </row>
    <row r="55" spans="3:10" ht="12.75">
      <c r="C55" s="61"/>
      <c r="D55" s="4"/>
      <c r="E55" s="62"/>
      <c r="F55" s="4"/>
      <c r="G55" s="4"/>
      <c r="H55" s="63"/>
      <c r="I55" s="63"/>
      <c r="J55" s="63"/>
    </row>
    <row r="56" spans="3:10" ht="12.75">
      <c r="C56" s="64"/>
      <c r="D56" s="4"/>
      <c r="E56" s="62"/>
      <c r="F56" s="4"/>
      <c r="G56" s="4"/>
      <c r="H56" s="65"/>
      <c r="I56" s="65"/>
      <c r="J56" s="65"/>
    </row>
    <row r="57" spans="3:10" ht="12.75">
      <c r="C57" s="64"/>
      <c r="D57" s="4"/>
      <c r="E57" s="62"/>
      <c r="F57" s="4"/>
      <c r="G57" s="4"/>
      <c r="H57" s="65"/>
      <c r="I57" s="65"/>
      <c r="J57" s="65"/>
    </row>
    <row r="58" spans="3:10" ht="12.75">
      <c r="C58" s="64"/>
      <c r="D58" s="4"/>
      <c r="E58" s="62"/>
      <c r="F58" s="4"/>
      <c r="G58" s="4"/>
      <c r="H58" s="65"/>
      <c r="I58" s="65"/>
      <c r="J58" s="65"/>
    </row>
    <row r="67" ht="12.75" customHeight="1">
      <c r="K67" s="63"/>
    </row>
    <row r="68" ht="12.75" customHeight="1">
      <c r="K68" s="65"/>
    </row>
    <row r="69" ht="12.75" customHeight="1">
      <c r="K69" s="65"/>
    </row>
    <row r="70" ht="12.75" customHeight="1">
      <c r="K70" s="65"/>
    </row>
  </sheetData>
  <sheetProtection/>
  <mergeCells count="33">
    <mergeCell ref="G32:I32"/>
    <mergeCell ref="G33:I33"/>
    <mergeCell ref="G40:I40"/>
    <mergeCell ref="E39:F40"/>
    <mergeCell ref="G39:I39"/>
    <mergeCell ref="E32:F33"/>
    <mergeCell ref="D25:D27"/>
    <mergeCell ref="A32:A34"/>
    <mergeCell ref="B32:B34"/>
    <mergeCell ref="C32:C34"/>
    <mergeCell ref="D32:D34"/>
    <mergeCell ref="A39:A41"/>
    <mergeCell ref="B39:B41"/>
    <mergeCell ref="C39:C41"/>
    <mergeCell ref="D39:D41"/>
    <mergeCell ref="M10:N10"/>
    <mergeCell ref="A12:A14"/>
    <mergeCell ref="B12:B14"/>
    <mergeCell ref="C12:C14"/>
    <mergeCell ref="D12:D14"/>
    <mergeCell ref="E12:F13"/>
    <mergeCell ref="G13:I13"/>
    <mergeCell ref="G12:I12"/>
    <mergeCell ref="F6:I6"/>
    <mergeCell ref="G25:I25"/>
    <mergeCell ref="E25:F26"/>
    <mergeCell ref="G26:I26"/>
    <mergeCell ref="A19:I19"/>
    <mergeCell ref="A22:I22"/>
    <mergeCell ref="F7:I7"/>
    <mergeCell ref="A25:A27"/>
    <mergeCell ref="B25:B27"/>
    <mergeCell ref="C25:C27"/>
  </mergeCells>
  <printOptions horizontalCentered="1"/>
  <pageMargins left="0.15748031496062992" right="0.15748031496062992" top="0.3937007874015748" bottom="0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17" sqref="E17"/>
    </sheetView>
  </sheetViews>
  <sheetFormatPr defaultColWidth="11.375" defaultRowHeight="12.75"/>
  <cols>
    <col min="1" max="1" width="64.875" style="1" customWidth="1"/>
    <col min="2" max="6" width="16.375" style="1" customWidth="1"/>
    <col min="7" max="16384" width="11.375" style="1" customWidth="1"/>
  </cols>
  <sheetData>
    <row r="1" spans="1:5" ht="19.5" customHeight="1">
      <c r="A1" s="150" t="s">
        <v>16</v>
      </c>
      <c r="B1" s="152" t="s">
        <v>30</v>
      </c>
      <c r="C1" s="153"/>
      <c r="D1" s="84"/>
      <c r="E1" s="84"/>
    </row>
    <row r="2" spans="1:5" ht="19.5" customHeight="1" thickBot="1">
      <c r="A2" s="151"/>
      <c r="B2" s="85" t="s">
        <v>31</v>
      </c>
      <c r="C2" s="86" t="s">
        <v>32</v>
      </c>
      <c r="D2" s="87"/>
      <c r="E2" s="87"/>
    </row>
    <row r="3" spans="1:5" ht="15" customHeight="1" thickTop="1">
      <c r="A3" s="88" t="s">
        <v>33</v>
      </c>
      <c r="B3" s="89">
        <v>34</v>
      </c>
      <c r="C3" s="90">
        <f>B3*'[2]Прайс ТехноНИКОЛЬ'!F15</f>
        <v>142800</v>
      </c>
      <c r="D3" s="87"/>
      <c r="E3" s="87"/>
    </row>
    <row r="4" spans="1:5" ht="14.25" customHeight="1">
      <c r="A4" s="91" t="s">
        <v>34</v>
      </c>
      <c r="B4" s="92">
        <v>34</v>
      </c>
      <c r="C4" s="93">
        <v>107100</v>
      </c>
      <c r="D4" s="87"/>
      <c r="E4" s="87"/>
    </row>
    <row r="5" spans="1:5" ht="15" customHeight="1">
      <c r="A5" s="94" t="s">
        <v>35</v>
      </c>
      <c r="B5" s="95">
        <v>34</v>
      </c>
      <c r="C5" s="96">
        <f>B5*'[2]Прайс ТехноНИКОЛЬ'!F17</f>
        <v>76500</v>
      </c>
      <c r="D5" s="87"/>
      <c r="E5" s="87"/>
    </row>
    <row r="6" spans="1:5" ht="12.75" customHeight="1">
      <c r="A6" s="94" t="s">
        <v>36</v>
      </c>
      <c r="B6" s="95">
        <v>34</v>
      </c>
      <c r="C6" s="96">
        <f>B6*'[2]Прайс ТехноНИКОЛЬ'!F18</f>
        <v>142800</v>
      </c>
      <c r="D6" s="97"/>
      <c r="E6" s="97"/>
    </row>
    <row r="7" spans="1:5" ht="12.75" customHeight="1">
      <c r="A7" s="98" t="s">
        <v>37</v>
      </c>
      <c r="B7" s="99">
        <v>16</v>
      </c>
      <c r="C7" s="100">
        <v>180000</v>
      </c>
      <c r="D7" s="97"/>
      <c r="E7" s="97"/>
    </row>
    <row r="8" spans="1:5" ht="12.75" customHeight="1">
      <c r="A8" s="98" t="s">
        <v>38</v>
      </c>
      <c r="B8" s="99">
        <v>16</v>
      </c>
      <c r="C8" s="100">
        <v>180000</v>
      </c>
      <c r="D8" s="97"/>
      <c r="E8" s="97"/>
    </row>
    <row r="9" spans="1:5" ht="13.5" thickBot="1">
      <c r="A9" s="101" t="s">
        <v>39</v>
      </c>
      <c r="B9" s="102">
        <v>16</v>
      </c>
      <c r="C9" s="103">
        <f>B9*'[2]Прайс ТехноНИКОЛЬ'!F23</f>
        <v>216000</v>
      </c>
      <c r="D9" s="104"/>
      <c r="E9" s="104"/>
    </row>
    <row r="10" spans="1:5" ht="13.5" thickTop="1">
      <c r="A10" s="88" t="s">
        <v>40</v>
      </c>
      <c r="B10" s="105">
        <v>50</v>
      </c>
      <c r="C10" s="106">
        <f>B10*'[1]Прайс TYVEK'!F10</f>
        <v>236250</v>
      </c>
      <c r="D10" s="104"/>
      <c r="E10" s="104"/>
    </row>
    <row r="11" spans="1:5" ht="13.5" thickBot="1">
      <c r="A11" s="101" t="s">
        <v>41</v>
      </c>
      <c r="B11" s="107">
        <v>50</v>
      </c>
      <c r="C11" s="108">
        <f>B11*'[1]Прайс TYVEK'!F11</f>
        <v>236250</v>
      </c>
      <c r="D11" s="104"/>
      <c r="E11" s="104"/>
    </row>
    <row r="12" spans="1:3" ht="13.5" thickTop="1">
      <c r="A12" s="109" t="s">
        <v>42</v>
      </c>
      <c r="B12" s="105">
        <v>16</v>
      </c>
      <c r="C12" s="106">
        <f>B12*'[2]Прайс Пленки'!F11</f>
        <v>102400</v>
      </c>
    </row>
    <row r="13" spans="1:3" ht="12.75">
      <c r="A13" s="110" t="s">
        <v>43</v>
      </c>
      <c r="B13" s="111">
        <v>16</v>
      </c>
      <c r="C13" s="112">
        <f>B13*'[2]Прайс Пленки'!F12</f>
        <v>256000</v>
      </c>
    </row>
    <row r="14" spans="1:3" ht="13.5" thickBot="1">
      <c r="A14" s="113" t="s">
        <v>44</v>
      </c>
      <c r="B14" s="107">
        <v>16</v>
      </c>
      <c r="C14" s="108">
        <f>B14*'[2]Прайс Пленки'!F13</f>
        <v>192000</v>
      </c>
    </row>
    <row r="15" spans="1:5" ht="13.5" thickTop="1">
      <c r="A15" s="140"/>
      <c r="B15" s="140"/>
      <c r="C15" s="61"/>
      <c r="D15" s="61"/>
      <c r="E15" s="61"/>
    </row>
    <row r="16" spans="1:5" ht="12.75">
      <c r="A16" s="149"/>
      <c r="B16" s="149"/>
      <c r="C16" s="64"/>
      <c r="D16" s="64"/>
      <c r="E16" s="64"/>
    </row>
    <row r="17" spans="1:5" ht="12.75">
      <c r="A17" s="149"/>
      <c r="B17" s="149"/>
      <c r="C17" s="64"/>
      <c r="D17" s="64"/>
      <c r="E17" s="64"/>
    </row>
    <row r="18" spans="1:5" ht="12.75">
      <c r="A18" s="149"/>
      <c r="B18" s="149"/>
      <c r="C18" s="64"/>
      <c r="D18" s="64"/>
      <c r="E18" s="64"/>
    </row>
    <row r="24" ht="12.75" customHeight="1">
      <c r="F24" s="63"/>
    </row>
    <row r="25" ht="12.75" customHeight="1">
      <c r="F25" s="65"/>
    </row>
    <row r="26" ht="12.75" customHeight="1">
      <c r="F26" s="65"/>
    </row>
    <row r="27" ht="12.75" customHeight="1">
      <c r="F27" s="65"/>
    </row>
  </sheetData>
  <sheetProtection/>
  <mergeCells count="6">
    <mergeCell ref="A18:B18"/>
    <mergeCell ref="A1:A2"/>
    <mergeCell ref="B1:C1"/>
    <mergeCell ref="A15:B15"/>
    <mergeCell ref="A16:B16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Arefyev</dc:creator>
  <cp:keywords/>
  <dc:description/>
  <cp:lastModifiedBy>dlysenko</cp:lastModifiedBy>
  <cp:lastPrinted>2010-03-16T08:24:44Z</cp:lastPrinted>
  <dcterms:created xsi:type="dcterms:W3CDTF">2008-10-17T06:19:43Z</dcterms:created>
  <dcterms:modified xsi:type="dcterms:W3CDTF">2011-06-07T08:46:21Z</dcterms:modified>
  <cp:category/>
  <cp:version/>
  <cp:contentType/>
  <cp:contentStatus/>
</cp:coreProperties>
</file>